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 activeTab="1"/>
  </bookViews>
  <sheets>
    <sheet name="3-12 Skjema" sheetId="2" r:id="rId1"/>
    <sheet name="3-12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D42" i="1" l="1"/>
  <c r="D38" i="1"/>
  <c r="D43" i="1" s="1"/>
  <c r="B35" i="1"/>
  <c r="O24" i="1"/>
  <c r="E24" i="1"/>
  <c r="D24" i="1"/>
  <c r="K23" i="1"/>
  <c r="I23" i="1"/>
  <c r="O23" i="1" s="1"/>
  <c r="C22" i="1"/>
  <c r="K22" i="1" s="1"/>
  <c r="O13" i="1"/>
  <c r="E13" i="1"/>
  <c r="D13" i="1"/>
  <c r="K12" i="1"/>
  <c r="I12" i="1"/>
  <c r="C11" i="1"/>
  <c r="G11" i="1" s="1"/>
  <c r="I10" i="1"/>
  <c r="I18" i="1" s="1"/>
  <c r="I21" i="1" s="1"/>
  <c r="D10" i="1"/>
  <c r="C10" i="1"/>
  <c r="K10" i="1" s="1"/>
  <c r="E10" i="1" l="1"/>
  <c r="O10" i="1"/>
  <c r="E11" i="1"/>
  <c r="O11" i="1" s="1"/>
  <c r="O12" i="1"/>
  <c r="I22" i="1"/>
  <c r="I29" i="1" s="1"/>
  <c r="C36" i="1"/>
  <c r="K17" i="1"/>
  <c r="K28" i="1"/>
  <c r="C41" i="1"/>
  <c r="D18" i="1"/>
  <c r="D21" i="1" s="1"/>
  <c r="E22" i="1" l="1"/>
  <c r="D22" i="1"/>
  <c r="D29" i="1"/>
  <c r="C42" i="1"/>
  <c r="E42" i="1" s="1"/>
  <c r="G42" i="1" s="1"/>
  <c r="E41" i="1"/>
  <c r="C37" i="1"/>
  <c r="E37" i="1" s="1"/>
  <c r="G37" i="1" s="1"/>
  <c r="G15" i="1" s="1"/>
  <c r="E36" i="1"/>
  <c r="O22" i="1" l="1"/>
  <c r="M15" i="1"/>
  <c r="O15" i="1" s="1"/>
  <c r="G18" i="1"/>
  <c r="G21" i="1" s="1"/>
  <c r="I41" i="1"/>
  <c r="J25" i="1"/>
  <c r="C43" i="1"/>
  <c r="E43" i="1" s="1"/>
  <c r="H43" i="1" s="1"/>
  <c r="H27" i="1" s="1"/>
  <c r="G26" i="1"/>
  <c r="M26" i="1"/>
  <c r="C38" i="1"/>
  <c r="E38" i="1" s="1"/>
  <c r="H38" i="1" s="1"/>
  <c r="H16" i="1" s="1"/>
  <c r="I36" i="1"/>
  <c r="J14" i="1"/>
  <c r="O26" i="1" l="1"/>
  <c r="L14" i="1"/>
  <c r="L17" i="1" s="1"/>
  <c r="J18" i="1"/>
  <c r="J21" i="1" s="1"/>
  <c r="J29" i="1" s="1"/>
  <c r="G29" i="1"/>
  <c r="M27" i="1"/>
  <c r="O27" i="1" s="1"/>
  <c r="H18" i="1"/>
  <c r="H21" i="1" s="1"/>
  <c r="H29" i="1" s="1"/>
  <c r="M16" i="1"/>
  <c r="O16" i="1" s="1"/>
  <c r="O25" i="1"/>
  <c r="L25" i="1"/>
  <c r="L28" i="1" s="1"/>
  <c r="M28" i="1"/>
  <c r="M17" i="1" l="1"/>
  <c r="O14" i="1"/>
</calcChain>
</file>

<file path=xl/sharedStrings.xml><?xml version="1.0" encoding="utf-8"?>
<sst xmlns="http://schemas.openxmlformats.org/spreadsheetml/2006/main" count="115" uniqueCount="49">
  <si>
    <t>Eiendeler</t>
  </si>
  <si>
    <t>Gjeld</t>
  </si>
  <si>
    <t>Resultatkontoer</t>
  </si>
  <si>
    <t>Sum</t>
  </si>
  <si>
    <t xml:space="preserve"> </t>
  </si>
  <si>
    <t>Forskudd</t>
  </si>
  <si>
    <t>Skyldig</t>
  </si>
  <si>
    <t>Pål. aga</t>
  </si>
  <si>
    <t>Lønns-</t>
  </si>
  <si>
    <t>Ferie-</t>
  </si>
  <si>
    <t>Aga</t>
  </si>
  <si>
    <t>Tekst</t>
  </si>
  <si>
    <t>Beløp</t>
  </si>
  <si>
    <t>lønn</t>
  </si>
  <si>
    <t>Bank</t>
  </si>
  <si>
    <t>aga</t>
  </si>
  <si>
    <t>av feriep.</t>
  </si>
  <si>
    <t>feriep.</t>
  </si>
  <si>
    <t>kostnader</t>
  </si>
  <si>
    <t>penger</t>
  </si>
  <si>
    <t>Januar</t>
  </si>
  <si>
    <t>IB</t>
  </si>
  <si>
    <t>Lønnsbilag</t>
  </si>
  <si>
    <t>a)</t>
  </si>
  <si>
    <t>Betalt skyldig Aga</t>
  </si>
  <si>
    <t>b)</t>
  </si>
  <si>
    <t>Opptjent bonus</t>
  </si>
  <si>
    <t>Utbetalt lønnsforskudd</t>
  </si>
  <si>
    <t>c)</t>
  </si>
  <si>
    <t>Feriepengeforpliktelse</t>
  </si>
  <si>
    <t>Skyldig arbeidsgiveravgift</t>
  </si>
  <si>
    <t>Påløpt aga av feriepenger</t>
  </si>
  <si>
    <t>Resultat</t>
  </si>
  <si>
    <t>Balanse</t>
  </si>
  <si>
    <t>Februar</t>
  </si>
  <si>
    <t>d)</t>
  </si>
  <si>
    <t>e)</t>
  </si>
  <si>
    <t>f)</t>
  </si>
  <si>
    <t>Fast månedslønn</t>
  </si>
  <si>
    <t>Beløp ført konto</t>
  </si>
  <si>
    <t>Grunnlag</t>
  </si>
  <si>
    <t>Sats</t>
  </si>
  <si>
    <t>Utregnet</t>
  </si>
  <si>
    <t>Forpliktelse feriepenger</t>
  </si>
  <si>
    <t>Skyldig Aga:</t>
  </si>
  <si>
    <t>Påløpt aga av ferielønn</t>
  </si>
  <si>
    <t>Skyldig aga:</t>
  </si>
  <si>
    <t>Oppgave 3-12 Løsning</t>
  </si>
  <si>
    <t>Oppgave 3-12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</si>
</sst>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3" fontId="1" fillId="0" borderId="10" xfId="1" applyNumberFormat="1" applyFont="1" applyBorder="1"/>
    <xf numFmtId="3" fontId="1" fillId="0" borderId="1" xfId="1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1" fontId="1" fillId="0" borderId="7" xfId="1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3" fontId="1" fillId="0" borderId="7" xfId="1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3" fontId="1" fillId="0" borderId="0" xfId="1" applyNumberFormat="1" applyFont="1" applyBorder="1" applyAlignment="1">
      <alignment horizontal="center"/>
    </xf>
    <xf numFmtId="3" fontId="1" fillId="0" borderId="4" xfId="1" applyNumberFormat="1" applyFont="1" applyBorder="1"/>
    <xf numFmtId="3" fontId="1" fillId="2" borderId="1" xfId="1" applyNumberFormat="1" applyFont="1" applyFill="1" applyBorder="1"/>
    <xf numFmtId="3" fontId="1" fillId="3" borderId="1" xfId="1" applyNumberFormat="1" applyFont="1" applyFill="1" applyBorder="1"/>
    <xf numFmtId="3" fontId="2" fillId="0" borderId="6" xfId="1" applyNumberFormat="1" applyFont="1" applyBorder="1"/>
    <xf numFmtId="3" fontId="1" fillId="0" borderId="6" xfId="1" applyNumberFormat="1" applyFont="1" applyBorder="1"/>
    <xf numFmtId="3" fontId="2" fillId="0" borderId="10" xfId="1" applyNumberFormat="1" applyFont="1" applyBorder="1"/>
    <xf numFmtId="3" fontId="1" fillId="0" borderId="0" xfId="1" applyNumberFormat="1" applyFont="1" applyBorder="1"/>
    <xf numFmtId="3" fontId="1" fillId="4" borderId="0" xfId="1" applyNumberFormat="1" applyFont="1" applyFill="1" applyBorder="1"/>
    <xf numFmtId="3" fontId="1" fillId="0" borderId="11" xfId="1" applyNumberFormat="1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2" xfId="0" applyFont="1" applyBorder="1" applyAlignment="1">
      <alignment horizontal="right"/>
    </xf>
    <xf numFmtId="3" fontId="2" fillId="0" borderId="0" xfId="0" applyNumberFormat="1" applyFont="1" applyBorder="1"/>
    <xf numFmtId="0" fontId="1" fillId="0" borderId="0" xfId="0" applyFont="1" applyBorder="1" applyAlignment="1">
      <alignment horizontal="right"/>
    </xf>
    <xf numFmtId="3" fontId="1" fillId="0" borderId="0" xfId="0" applyNumberFormat="1" applyFont="1"/>
    <xf numFmtId="9" fontId="1" fillId="0" borderId="0" xfId="0" applyNumberFormat="1" applyFont="1"/>
    <xf numFmtId="164" fontId="1" fillId="0" borderId="0" xfId="0" applyNumberFormat="1" applyFont="1"/>
    <xf numFmtId="10" fontId="1" fillId="0" borderId="0" xfId="0" applyNumberFormat="1" applyFont="1"/>
    <xf numFmtId="3" fontId="2" fillId="0" borderId="0" xfId="0" applyNumberFormat="1" applyFont="1"/>
    <xf numFmtId="0" fontId="3" fillId="0" borderId="0" xfId="0" applyFont="1"/>
    <xf numFmtId="0" fontId="1" fillId="5" borderId="6" xfId="0" applyFont="1" applyFill="1" applyBorder="1"/>
    <xf numFmtId="0" fontId="1" fillId="0" borderId="4" xfId="0" applyFont="1" applyFill="1" applyBorder="1" applyAlignment="1">
      <alignment horizontal="center"/>
    </xf>
    <xf numFmtId="1" fontId="1" fillId="5" borderId="4" xfId="1" applyNumberFormat="1" applyFont="1" applyFill="1" applyBorder="1" applyAlignment="1">
      <alignment horizontal="left"/>
    </xf>
    <xf numFmtId="1" fontId="1" fillId="5" borderId="4" xfId="1" applyNumberFormat="1" applyFont="1" applyFill="1" applyBorder="1" applyAlignment="1">
      <alignment horizontal="center"/>
    </xf>
    <xf numFmtId="1" fontId="1" fillId="5" borderId="8" xfId="1" applyNumberFormat="1" applyFont="1" applyFill="1" applyBorder="1" applyAlignment="1">
      <alignment horizontal="center"/>
    </xf>
    <xf numFmtId="1" fontId="1" fillId="5" borderId="6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" fillId="5" borderId="6" xfId="1" applyNumberFormat="1" applyFont="1" applyFill="1" applyBorder="1" applyAlignment="1">
      <alignment horizontal="center"/>
    </xf>
    <xf numFmtId="3" fontId="1" fillId="5" borderId="13" xfId="1" applyNumberFormat="1" applyFont="1" applyFill="1" applyBorder="1" applyAlignment="1">
      <alignment horizontal="left"/>
    </xf>
    <xf numFmtId="3" fontId="1" fillId="5" borderId="4" xfId="1" applyNumberFormat="1" applyFont="1" applyFill="1" applyBorder="1" applyAlignment="1">
      <alignment horizontal="center"/>
    </xf>
    <xf numFmtId="3" fontId="1" fillId="5" borderId="9" xfId="1" applyNumberFormat="1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0" borderId="0" xfId="0" applyFont="1" applyFill="1" applyBorder="1"/>
    <xf numFmtId="3" fontId="1" fillId="5" borderId="4" xfId="1" applyNumberFormat="1" applyFont="1" applyFill="1" applyBorder="1" applyAlignment="1">
      <alignment horizontal="left"/>
    </xf>
    <xf numFmtId="3" fontId="1" fillId="5" borderId="8" xfId="1" applyNumberFormat="1" applyFont="1" applyFill="1" applyBorder="1" applyAlignment="1">
      <alignment horizontal="center"/>
    </xf>
    <xf numFmtId="3" fontId="1" fillId="5" borderId="10" xfId="1" applyNumberFormat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3" fontId="2" fillId="0" borderId="2" xfId="1" applyNumberFormat="1" applyFont="1" applyBorder="1"/>
    <xf numFmtId="3" fontId="1" fillId="0" borderId="5" xfId="1" applyNumberFormat="1" applyFont="1" applyBorder="1"/>
    <xf numFmtId="3" fontId="1" fillId="0" borderId="3" xfId="1" applyNumberFormat="1" applyFont="1" applyBorder="1"/>
    <xf numFmtId="3" fontId="1" fillId="0" borderId="4" xfId="1" applyNumberFormat="1" applyFont="1" applyFill="1" applyBorder="1"/>
    <xf numFmtId="3" fontId="1" fillId="0" borderId="2" xfId="1" applyNumberFormat="1" applyFont="1" applyBorder="1"/>
    <xf numFmtId="3" fontId="1" fillId="6" borderId="1" xfId="1" applyNumberFormat="1" applyFont="1" applyFill="1" applyBorder="1"/>
    <xf numFmtId="0" fontId="1" fillId="5" borderId="6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3" fontId="1" fillId="0" borderId="11" xfId="1" applyNumberFormat="1" applyFont="1" applyBorder="1" applyAlignment="1">
      <alignment horizontal="center"/>
    </xf>
    <xf numFmtId="3" fontId="1" fillId="0" borderId="1" xfId="1" applyNumberFormat="1" applyFont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showGridLines="0" zoomScaleNormal="100" workbookViewId="0">
      <selection activeCell="O8" sqref="O8:O28"/>
    </sheetView>
  </sheetViews>
  <sheetFormatPr defaultColWidth="11" defaultRowHeight="12.9" x14ac:dyDescent="0.35"/>
  <cols>
    <col min="1" max="1" width="2.640625" style="3" customWidth="1"/>
    <col min="2" max="2" width="20.85546875" style="4" customWidth="1"/>
    <col min="3" max="3" width="6.640625" style="4" customWidth="1"/>
    <col min="4" max="4" width="7.140625" style="4" customWidth="1"/>
    <col min="5" max="5" width="6.640625" style="4" customWidth="1"/>
    <col min="6" max="6" width="1.640625" style="8" customWidth="1"/>
    <col min="7" max="13" width="6.640625" style="4" customWidth="1"/>
    <col min="14" max="14" width="2.7109375" style="4" customWidth="1"/>
    <col min="15" max="15" width="5.5703125" style="4" customWidth="1"/>
    <col min="16" max="16384" width="11" style="4"/>
  </cols>
  <sheetData>
    <row r="2" spans="1:15" x14ac:dyDescent="0.35">
      <c r="B2" s="30" t="s">
        <v>47</v>
      </c>
    </row>
    <row r="4" spans="1:15" x14ac:dyDescent="0.35">
      <c r="B4" s="31" t="s">
        <v>48</v>
      </c>
      <c r="C4" s="31"/>
      <c r="D4" s="55" t="s">
        <v>0</v>
      </c>
      <c r="E4" s="56"/>
      <c r="F4" s="32"/>
      <c r="G4" s="57" t="s">
        <v>1</v>
      </c>
      <c r="H4" s="55"/>
      <c r="I4" s="55"/>
      <c r="J4" s="55"/>
      <c r="K4" s="57" t="s">
        <v>2</v>
      </c>
      <c r="L4" s="55"/>
      <c r="M4" s="56"/>
      <c r="O4" s="54" t="s">
        <v>3</v>
      </c>
    </row>
    <row r="5" spans="1:15" s="6" customFormat="1" x14ac:dyDescent="0.35">
      <c r="A5" s="5"/>
      <c r="B5" s="33"/>
      <c r="C5" s="34"/>
      <c r="D5" s="35">
        <v>1702</v>
      </c>
      <c r="E5" s="36">
        <v>1920</v>
      </c>
      <c r="F5" s="37"/>
      <c r="G5" s="38">
        <v>2770</v>
      </c>
      <c r="H5" s="38">
        <v>2780</v>
      </c>
      <c r="I5" s="38">
        <v>2930</v>
      </c>
      <c r="J5" s="38">
        <v>2940</v>
      </c>
      <c r="K5" s="36">
        <v>5000</v>
      </c>
      <c r="L5" s="36">
        <v>5180</v>
      </c>
      <c r="M5" s="36">
        <v>5400</v>
      </c>
      <c r="O5" s="34" t="s">
        <v>4</v>
      </c>
    </row>
    <row r="6" spans="1:15" s="9" customFormat="1" x14ac:dyDescent="0.35">
      <c r="A6" s="7"/>
      <c r="B6" s="39"/>
      <c r="C6" s="40" t="s">
        <v>12</v>
      </c>
      <c r="D6" s="41" t="s">
        <v>5</v>
      </c>
      <c r="E6" s="42"/>
      <c r="F6" s="43"/>
      <c r="G6" s="40" t="s">
        <v>6</v>
      </c>
      <c r="H6" s="44" t="s">
        <v>7</v>
      </c>
      <c r="I6" s="40" t="s">
        <v>6</v>
      </c>
      <c r="J6" s="40" t="s">
        <v>6</v>
      </c>
      <c r="K6" s="42" t="s">
        <v>8</v>
      </c>
      <c r="L6" s="42" t="s">
        <v>9</v>
      </c>
      <c r="M6" s="42" t="s">
        <v>10</v>
      </c>
      <c r="O6" s="40"/>
    </row>
    <row r="7" spans="1:15" x14ac:dyDescent="0.35">
      <c r="A7" s="7"/>
      <c r="B7" s="45" t="s">
        <v>11</v>
      </c>
      <c r="C7" s="46"/>
      <c r="D7" s="40" t="s">
        <v>13</v>
      </c>
      <c r="E7" s="40" t="s">
        <v>14</v>
      </c>
      <c r="F7" s="47"/>
      <c r="G7" s="40" t="s">
        <v>15</v>
      </c>
      <c r="H7" s="44" t="s">
        <v>16</v>
      </c>
      <c r="I7" s="40" t="s">
        <v>13</v>
      </c>
      <c r="J7" s="40" t="s">
        <v>17</v>
      </c>
      <c r="K7" s="44" t="s">
        <v>18</v>
      </c>
      <c r="L7" s="40" t="s">
        <v>19</v>
      </c>
      <c r="M7" s="46"/>
      <c r="O7" s="46"/>
    </row>
    <row r="8" spans="1:15" x14ac:dyDescent="0.35">
      <c r="A8" s="7"/>
      <c r="B8" s="48" t="s">
        <v>20</v>
      </c>
      <c r="C8" s="49"/>
      <c r="D8" s="49"/>
      <c r="E8" s="50"/>
      <c r="F8" s="51"/>
      <c r="G8" s="52"/>
      <c r="H8" s="49"/>
      <c r="I8" s="49"/>
      <c r="J8" s="49"/>
      <c r="K8" s="49"/>
      <c r="L8" s="49"/>
      <c r="M8" s="50"/>
      <c r="O8" s="59"/>
    </row>
    <row r="9" spans="1:15" ht="15" customHeight="1" x14ac:dyDescent="0.35">
      <c r="A9" s="7"/>
      <c r="B9" s="13" t="s">
        <v>21</v>
      </c>
      <c r="C9" s="13"/>
      <c r="D9" s="13">
        <v>1400</v>
      </c>
      <c r="E9" s="13"/>
      <c r="F9" s="51"/>
      <c r="G9" s="13">
        <v>-3050</v>
      </c>
      <c r="H9" s="13">
        <v>-2100</v>
      </c>
      <c r="I9" s="13">
        <v>-3500</v>
      </c>
      <c r="J9" s="13">
        <v>-79200</v>
      </c>
      <c r="K9" s="2"/>
      <c r="L9" s="2"/>
      <c r="M9" s="2"/>
      <c r="O9" s="59"/>
    </row>
    <row r="10" spans="1:15" ht="15" customHeight="1" x14ac:dyDescent="0.35">
      <c r="A10" s="7"/>
      <c r="B10" s="13" t="s">
        <v>22</v>
      </c>
      <c r="C10" s="13">
        <v>55000</v>
      </c>
      <c r="D10" s="2"/>
      <c r="E10" s="2"/>
      <c r="F10" s="51"/>
      <c r="G10" s="2"/>
      <c r="H10" s="2"/>
      <c r="I10" s="2"/>
      <c r="J10" s="2"/>
      <c r="K10" s="2"/>
      <c r="L10" s="2"/>
      <c r="M10" s="2"/>
      <c r="O10" s="59"/>
    </row>
    <row r="11" spans="1:15" ht="15" customHeight="1" x14ac:dyDescent="0.35">
      <c r="A11" s="7" t="s">
        <v>23</v>
      </c>
      <c r="B11" s="13" t="s">
        <v>24</v>
      </c>
      <c r="C11" s="13">
        <f>-G9</f>
        <v>3050</v>
      </c>
      <c r="D11" s="2"/>
      <c r="E11" s="2"/>
      <c r="F11" s="51"/>
      <c r="G11" s="2"/>
      <c r="H11" s="2"/>
      <c r="I11" s="2"/>
      <c r="J11" s="2"/>
      <c r="K11" s="2"/>
      <c r="L11" s="2"/>
      <c r="M11" s="2"/>
      <c r="O11" s="59"/>
    </row>
    <row r="12" spans="1:15" ht="15" customHeight="1" x14ac:dyDescent="0.35">
      <c r="A12" s="7" t="s">
        <v>25</v>
      </c>
      <c r="B12" s="13" t="s">
        <v>26</v>
      </c>
      <c r="C12" s="13">
        <v>5400</v>
      </c>
      <c r="D12" s="2"/>
      <c r="E12" s="2"/>
      <c r="F12" s="51"/>
      <c r="G12" s="2"/>
      <c r="H12" s="2"/>
      <c r="I12" s="2"/>
      <c r="J12" s="2"/>
      <c r="K12" s="2"/>
      <c r="L12" s="2"/>
      <c r="M12" s="2"/>
      <c r="O12" s="59"/>
    </row>
    <row r="13" spans="1:15" ht="15" customHeight="1" x14ac:dyDescent="0.35">
      <c r="A13" s="7"/>
      <c r="B13" s="13" t="s">
        <v>27</v>
      </c>
      <c r="C13" s="13">
        <v>800</v>
      </c>
      <c r="D13" s="2"/>
      <c r="E13" s="2"/>
      <c r="F13" s="11"/>
      <c r="G13" s="2"/>
      <c r="H13" s="2"/>
      <c r="I13" s="2"/>
      <c r="J13" s="2"/>
      <c r="K13" s="2"/>
      <c r="L13" s="2"/>
      <c r="M13" s="2"/>
      <c r="O13" s="59"/>
    </row>
    <row r="14" spans="1:15" ht="15" customHeight="1" x14ac:dyDescent="0.35">
      <c r="A14" s="7" t="s">
        <v>28</v>
      </c>
      <c r="B14" s="13" t="s">
        <v>29</v>
      </c>
      <c r="C14" s="2"/>
      <c r="D14" s="2"/>
      <c r="E14" s="2"/>
      <c r="F14" s="11"/>
      <c r="G14" s="2"/>
      <c r="H14" s="2"/>
      <c r="I14" s="2"/>
      <c r="J14" s="2"/>
      <c r="K14" s="2"/>
      <c r="L14" s="2"/>
      <c r="M14" s="2"/>
      <c r="O14" s="59"/>
    </row>
    <row r="15" spans="1:15" ht="15" customHeight="1" x14ac:dyDescent="0.35">
      <c r="A15" s="7"/>
      <c r="B15" s="13" t="s">
        <v>30</v>
      </c>
      <c r="C15" s="2"/>
      <c r="D15" s="2"/>
      <c r="E15" s="2"/>
      <c r="F15" s="11"/>
      <c r="G15" s="2"/>
      <c r="H15" s="2"/>
      <c r="I15" s="2"/>
      <c r="J15" s="2"/>
      <c r="K15" s="2"/>
      <c r="L15" s="2"/>
      <c r="M15" s="2"/>
      <c r="O15" s="59"/>
    </row>
    <row r="16" spans="1:15" ht="15" customHeight="1" x14ac:dyDescent="0.35">
      <c r="A16" s="7"/>
      <c r="B16" s="13" t="s">
        <v>31</v>
      </c>
      <c r="C16" s="2"/>
      <c r="D16" s="2"/>
      <c r="E16" s="2"/>
      <c r="F16" s="11"/>
      <c r="G16" s="2"/>
      <c r="H16" s="2"/>
      <c r="I16" s="2"/>
      <c r="J16" s="2"/>
      <c r="K16" s="2"/>
      <c r="L16" s="2"/>
      <c r="M16" s="2"/>
      <c r="O16" s="59"/>
    </row>
    <row r="17" spans="1:15" ht="15" customHeight="1" x14ac:dyDescent="0.35">
      <c r="A17" s="7"/>
      <c r="B17" s="12" t="s">
        <v>32</v>
      </c>
      <c r="C17" s="12"/>
      <c r="D17" s="12"/>
      <c r="E17" s="12"/>
      <c r="F17" s="51"/>
      <c r="G17" s="12"/>
      <c r="H17" s="12"/>
      <c r="I17" s="12"/>
      <c r="J17" s="12"/>
      <c r="K17" s="12"/>
      <c r="L17" s="12"/>
      <c r="M17" s="12"/>
      <c r="O17" s="59"/>
    </row>
    <row r="18" spans="1:15" ht="15" customHeight="1" x14ac:dyDescent="0.35">
      <c r="A18" s="7"/>
      <c r="B18" s="53" t="s">
        <v>33</v>
      </c>
      <c r="C18" s="53"/>
      <c r="D18" s="53"/>
      <c r="E18" s="53"/>
      <c r="F18" s="51"/>
      <c r="G18" s="53"/>
      <c r="H18" s="53"/>
      <c r="I18" s="53"/>
      <c r="J18" s="53"/>
      <c r="K18" s="53"/>
      <c r="L18" s="53"/>
      <c r="M18" s="53"/>
      <c r="O18" s="59"/>
    </row>
    <row r="19" spans="1:15" x14ac:dyDescent="0.35">
      <c r="A19" s="7"/>
      <c r="B19" s="14"/>
      <c r="C19" s="15"/>
      <c r="D19" s="15"/>
      <c r="E19" s="15"/>
      <c r="F19" s="11"/>
      <c r="G19" s="15"/>
      <c r="H19" s="15"/>
      <c r="I19" s="15"/>
      <c r="J19" s="15"/>
      <c r="K19" s="15"/>
      <c r="L19" s="15"/>
      <c r="M19" s="15"/>
      <c r="O19" s="59"/>
    </row>
    <row r="20" spans="1:15" x14ac:dyDescent="0.35">
      <c r="A20" s="7"/>
      <c r="B20" s="16" t="s">
        <v>34</v>
      </c>
      <c r="C20" s="1"/>
      <c r="D20" s="1"/>
      <c r="E20" s="1"/>
      <c r="F20" s="11"/>
      <c r="G20" s="1"/>
      <c r="H20" s="1"/>
      <c r="I20" s="1"/>
      <c r="J20" s="1"/>
      <c r="K20" s="1"/>
      <c r="L20" s="1"/>
      <c r="M20" s="1"/>
      <c r="O20" s="59"/>
    </row>
    <row r="21" spans="1:15" x14ac:dyDescent="0.35">
      <c r="A21" s="7" t="s">
        <v>35</v>
      </c>
      <c r="B21" s="2" t="s">
        <v>21</v>
      </c>
      <c r="C21" s="2"/>
      <c r="D21" s="2"/>
      <c r="E21" s="2"/>
      <c r="F21" s="11"/>
      <c r="G21" s="2"/>
      <c r="H21" s="2"/>
      <c r="I21" s="2"/>
      <c r="J21" s="2"/>
      <c r="K21" s="2"/>
      <c r="L21" s="2"/>
      <c r="M21" s="2"/>
      <c r="O21" s="59"/>
    </row>
    <row r="22" spans="1:15" ht="15" customHeight="1" x14ac:dyDescent="0.35">
      <c r="A22" s="7"/>
      <c r="B22" s="13" t="s">
        <v>22</v>
      </c>
      <c r="C22" s="13">
        <v>55000</v>
      </c>
      <c r="D22" s="2"/>
      <c r="E22" s="2"/>
      <c r="F22" s="11"/>
      <c r="G22" s="2"/>
      <c r="H22" s="2"/>
      <c r="I22" s="2"/>
      <c r="J22" s="2"/>
      <c r="K22" s="2"/>
      <c r="L22" s="2"/>
      <c r="M22" s="2"/>
      <c r="O22" s="59"/>
    </row>
    <row r="23" spans="1:15" ht="15" customHeight="1" x14ac:dyDescent="0.35">
      <c r="A23" s="7" t="s">
        <v>36</v>
      </c>
      <c r="B23" s="13" t="s">
        <v>26</v>
      </c>
      <c r="C23" s="13">
        <v>3100</v>
      </c>
      <c r="D23" s="2"/>
      <c r="E23" s="2"/>
      <c r="F23" s="11"/>
      <c r="G23" s="2"/>
      <c r="H23" s="2"/>
      <c r="I23" s="2"/>
      <c r="J23" s="2"/>
      <c r="K23" s="2"/>
      <c r="L23" s="2"/>
      <c r="M23" s="2"/>
      <c r="O23" s="59"/>
    </row>
    <row r="24" spans="1:15" ht="15" customHeight="1" x14ac:dyDescent="0.35">
      <c r="A24" s="7"/>
      <c r="B24" s="13" t="s">
        <v>27</v>
      </c>
      <c r="C24" s="13">
        <v>1400</v>
      </c>
      <c r="D24" s="2"/>
      <c r="E24" s="2"/>
      <c r="F24" s="11"/>
      <c r="G24" s="2"/>
      <c r="H24" s="2"/>
      <c r="I24" s="2"/>
      <c r="J24" s="2"/>
      <c r="K24" s="2"/>
      <c r="L24" s="2"/>
      <c r="M24" s="2"/>
      <c r="O24" s="59"/>
    </row>
    <row r="25" spans="1:15" ht="15" customHeight="1" x14ac:dyDescent="0.35">
      <c r="A25" s="7" t="s">
        <v>37</v>
      </c>
      <c r="B25" s="13" t="s">
        <v>29</v>
      </c>
      <c r="C25" s="2"/>
      <c r="D25" s="2"/>
      <c r="E25" s="2"/>
      <c r="F25" s="11"/>
      <c r="G25" s="2"/>
      <c r="H25" s="2"/>
      <c r="I25" s="2"/>
      <c r="J25" s="2"/>
      <c r="K25" s="2"/>
      <c r="L25" s="2"/>
      <c r="M25" s="2"/>
      <c r="O25" s="59"/>
    </row>
    <row r="26" spans="1:15" ht="15" customHeight="1" x14ac:dyDescent="0.35">
      <c r="A26" s="7"/>
      <c r="B26" s="13" t="s">
        <v>30</v>
      </c>
      <c r="C26" s="2"/>
      <c r="D26" s="2"/>
      <c r="E26" s="2"/>
      <c r="F26" s="11"/>
      <c r="G26" s="2"/>
      <c r="H26" s="2"/>
      <c r="I26" s="2"/>
      <c r="J26" s="2"/>
      <c r="K26" s="2"/>
      <c r="L26" s="2"/>
      <c r="M26" s="2"/>
      <c r="O26" s="59"/>
    </row>
    <row r="27" spans="1:15" ht="15" customHeight="1" x14ac:dyDescent="0.35">
      <c r="A27" s="7"/>
      <c r="B27" s="13" t="s">
        <v>31</v>
      </c>
      <c r="C27" s="2"/>
      <c r="D27" s="2"/>
      <c r="E27" s="2"/>
      <c r="F27" s="11"/>
      <c r="G27" s="2"/>
      <c r="H27" s="2"/>
      <c r="I27" s="2"/>
      <c r="J27" s="2"/>
      <c r="K27" s="2"/>
      <c r="L27" s="2"/>
      <c r="M27" s="2"/>
      <c r="O27" s="59"/>
    </row>
    <row r="28" spans="1:15" ht="15" customHeight="1" x14ac:dyDescent="0.35">
      <c r="A28" s="7"/>
      <c r="B28" s="12" t="s">
        <v>32</v>
      </c>
      <c r="C28" s="12"/>
      <c r="D28" s="12"/>
      <c r="E28" s="12"/>
      <c r="F28" s="51"/>
      <c r="G28" s="12"/>
      <c r="H28" s="12"/>
      <c r="I28" s="12"/>
      <c r="J28" s="12"/>
      <c r="K28" s="12"/>
      <c r="L28" s="12"/>
      <c r="M28" s="12"/>
      <c r="O28" s="59"/>
    </row>
    <row r="29" spans="1:15" ht="15" customHeight="1" x14ac:dyDescent="0.35">
      <c r="A29" s="7"/>
      <c r="B29" s="53" t="s">
        <v>33</v>
      </c>
      <c r="C29" s="53"/>
      <c r="D29" s="53"/>
      <c r="E29" s="53"/>
      <c r="F29" s="51"/>
      <c r="G29" s="53"/>
      <c r="H29" s="53"/>
      <c r="I29" s="53"/>
      <c r="J29" s="53"/>
      <c r="K29" s="53"/>
      <c r="L29" s="53"/>
      <c r="M29" s="53"/>
      <c r="O29" s="59"/>
    </row>
  </sheetData>
  <mergeCells count="3">
    <mergeCell ref="D4:E4"/>
    <mergeCell ref="G4:J4"/>
    <mergeCell ref="K4:M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3"/>
  <sheetViews>
    <sheetView showGridLines="0" tabSelected="1" zoomScaleNormal="100" workbookViewId="0">
      <selection activeCell="N47" sqref="N47"/>
    </sheetView>
  </sheetViews>
  <sheetFormatPr defaultColWidth="11" defaultRowHeight="12.9" x14ac:dyDescent="0.35"/>
  <cols>
    <col min="1" max="1" width="2.640625" style="3" customWidth="1"/>
    <col min="2" max="2" width="20.85546875" style="4" customWidth="1"/>
    <col min="3" max="3" width="6.640625" style="4" customWidth="1"/>
    <col min="4" max="4" width="7.140625" style="4" customWidth="1"/>
    <col min="5" max="5" width="6.640625" style="4" customWidth="1"/>
    <col min="6" max="6" width="1.640625" style="8" customWidth="1"/>
    <col min="7" max="13" width="6.640625" style="4" customWidth="1"/>
    <col min="14" max="14" width="2.7109375" style="4" customWidth="1"/>
    <col min="15" max="15" width="5.2109375" style="9" customWidth="1"/>
    <col min="16" max="16384" width="11" style="4"/>
  </cols>
  <sheetData>
    <row r="2" spans="1:15" x14ac:dyDescent="0.35">
      <c r="B2" s="30" t="s">
        <v>47</v>
      </c>
    </row>
    <row r="4" spans="1:15" x14ac:dyDescent="0.35">
      <c r="B4" s="31" t="s">
        <v>48</v>
      </c>
      <c r="C4" s="31"/>
      <c r="D4" s="55" t="s">
        <v>0</v>
      </c>
      <c r="E4" s="56"/>
      <c r="F4" s="32"/>
      <c r="G4" s="57" t="s">
        <v>1</v>
      </c>
      <c r="H4" s="55"/>
      <c r="I4" s="55"/>
      <c r="J4" s="55"/>
      <c r="K4" s="57" t="s">
        <v>2</v>
      </c>
      <c r="L4" s="55"/>
      <c r="M4" s="56"/>
      <c r="O4" s="54" t="s">
        <v>3</v>
      </c>
    </row>
    <row r="5" spans="1:15" s="6" customFormat="1" x14ac:dyDescent="0.35">
      <c r="A5" s="5"/>
      <c r="B5" s="33"/>
      <c r="C5" s="34"/>
      <c r="D5" s="35">
        <v>1702</v>
      </c>
      <c r="E5" s="36">
        <v>1920</v>
      </c>
      <c r="F5" s="37"/>
      <c r="G5" s="38">
        <v>2770</v>
      </c>
      <c r="H5" s="38">
        <v>2780</v>
      </c>
      <c r="I5" s="38">
        <v>2930</v>
      </c>
      <c r="J5" s="38">
        <v>2940</v>
      </c>
      <c r="K5" s="36">
        <v>5000</v>
      </c>
      <c r="L5" s="36">
        <v>5180</v>
      </c>
      <c r="M5" s="36">
        <v>5400</v>
      </c>
      <c r="O5" s="34" t="s">
        <v>4</v>
      </c>
    </row>
    <row r="6" spans="1:15" s="9" customFormat="1" x14ac:dyDescent="0.35">
      <c r="A6" s="7"/>
      <c r="B6" s="39"/>
      <c r="C6" s="40" t="s">
        <v>12</v>
      </c>
      <c r="D6" s="41" t="s">
        <v>5</v>
      </c>
      <c r="E6" s="42"/>
      <c r="F6" s="43"/>
      <c r="G6" s="40" t="s">
        <v>6</v>
      </c>
      <c r="H6" s="44" t="s">
        <v>7</v>
      </c>
      <c r="I6" s="40" t="s">
        <v>6</v>
      </c>
      <c r="J6" s="40" t="s">
        <v>6</v>
      </c>
      <c r="K6" s="42" t="s">
        <v>8</v>
      </c>
      <c r="L6" s="42" t="s">
        <v>9</v>
      </c>
      <c r="M6" s="42" t="s">
        <v>10</v>
      </c>
      <c r="O6" s="40"/>
    </row>
    <row r="7" spans="1:15" x14ac:dyDescent="0.35">
      <c r="A7" s="7"/>
      <c r="B7" s="45" t="s">
        <v>11</v>
      </c>
      <c r="C7" s="46"/>
      <c r="D7" s="40" t="s">
        <v>13</v>
      </c>
      <c r="E7" s="40" t="s">
        <v>14</v>
      </c>
      <c r="F7" s="47"/>
      <c r="G7" s="40" t="s">
        <v>15</v>
      </c>
      <c r="H7" s="44" t="s">
        <v>16</v>
      </c>
      <c r="I7" s="40" t="s">
        <v>13</v>
      </c>
      <c r="J7" s="40" t="s">
        <v>17</v>
      </c>
      <c r="K7" s="44" t="s">
        <v>18</v>
      </c>
      <c r="L7" s="40" t="s">
        <v>19</v>
      </c>
      <c r="M7" s="46"/>
      <c r="O7" s="46"/>
    </row>
    <row r="8" spans="1:15" x14ac:dyDescent="0.35">
      <c r="A8" s="7"/>
      <c r="B8" s="48" t="s">
        <v>20</v>
      </c>
      <c r="C8" s="49"/>
      <c r="D8" s="49"/>
      <c r="E8" s="50"/>
      <c r="F8" s="51"/>
      <c r="G8" s="52"/>
      <c r="H8" s="49"/>
      <c r="I8" s="49"/>
      <c r="J8" s="49"/>
      <c r="K8" s="49"/>
      <c r="L8" s="49"/>
      <c r="M8" s="50"/>
      <c r="O8" s="59"/>
    </row>
    <row r="9" spans="1:15" ht="15" customHeight="1" x14ac:dyDescent="0.35">
      <c r="A9" s="7"/>
      <c r="B9" s="13" t="s">
        <v>21</v>
      </c>
      <c r="C9" s="13"/>
      <c r="D9" s="13">
        <v>1400</v>
      </c>
      <c r="E9" s="13"/>
      <c r="F9" s="51"/>
      <c r="G9" s="13">
        <v>-3050</v>
      </c>
      <c r="H9" s="13">
        <v>-2100</v>
      </c>
      <c r="I9" s="13">
        <v>-3500</v>
      </c>
      <c r="J9" s="13">
        <v>-79200</v>
      </c>
      <c r="K9" s="2"/>
      <c r="L9" s="2"/>
      <c r="M9" s="2"/>
      <c r="O9" s="59"/>
    </row>
    <row r="10" spans="1:15" ht="15" customHeight="1" x14ac:dyDescent="0.35">
      <c r="A10" s="7"/>
      <c r="B10" s="13" t="s">
        <v>22</v>
      </c>
      <c r="C10" s="13">
        <f>+C$31</f>
        <v>55000</v>
      </c>
      <c r="D10" s="2">
        <f>-D9</f>
        <v>-1400</v>
      </c>
      <c r="E10" s="2">
        <f>-(+C10-D9-I9)</f>
        <v>-57100</v>
      </c>
      <c r="F10" s="51"/>
      <c r="G10" s="2"/>
      <c r="H10" s="2"/>
      <c r="I10" s="2">
        <f>-I9</f>
        <v>3500</v>
      </c>
      <c r="J10" s="2"/>
      <c r="K10" s="2">
        <f>+C10</f>
        <v>55000</v>
      </c>
      <c r="L10" s="2"/>
      <c r="M10" s="2"/>
      <c r="O10" s="59">
        <f>SUM(D10:M10)</f>
        <v>0</v>
      </c>
    </row>
    <row r="11" spans="1:15" ht="15" customHeight="1" x14ac:dyDescent="0.35">
      <c r="A11" s="7" t="s">
        <v>23</v>
      </c>
      <c r="B11" s="13" t="s">
        <v>24</v>
      </c>
      <c r="C11" s="13">
        <f>-G9</f>
        <v>3050</v>
      </c>
      <c r="D11" s="2"/>
      <c r="E11" s="2">
        <f>-C11</f>
        <v>-3050</v>
      </c>
      <c r="F11" s="51"/>
      <c r="G11" s="2">
        <f>+C11</f>
        <v>3050</v>
      </c>
      <c r="H11" s="2"/>
      <c r="I11" s="2"/>
      <c r="J11" s="2"/>
      <c r="K11" s="2"/>
      <c r="L11" s="2"/>
      <c r="M11" s="2"/>
      <c r="O11" s="59">
        <f t="shared" ref="O11:O27" si="0">SUM(D11:M11)</f>
        <v>0</v>
      </c>
    </row>
    <row r="12" spans="1:15" ht="15" customHeight="1" x14ac:dyDescent="0.35">
      <c r="A12" s="7" t="s">
        <v>25</v>
      </c>
      <c r="B12" s="13" t="s">
        <v>26</v>
      </c>
      <c r="C12" s="13">
        <v>5400</v>
      </c>
      <c r="D12" s="2"/>
      <c r="E12" s="2"/>
      <c r="F12" s="51"/>
      <c r="G12" s="2"/>
      <c r="H12" s="2"/>
      <c r="I12" s="2">
        <f>-C12</f>
        <v>-5400</v>
      </c>
      <c r="J12" s="2"/>
      <c r="K12" s="2">
        <f>+C12</f>
        <v>5400</v>
      </c>
      <c r="L12" s="2"/>
      <c r="M12" s="2"/>
      <c r="O12" s="59">
        <f t="shared" si="0"/>
        <v>0</v>
      </c>
    </row>
    <row r="13" spans="1:15" ht="15" customHeight="1" x14ac:dyDescent="0.35">
      <c r="A13" s="7"/>
      <c r="B13" s="13" t="s">
        <v>27</v>
      </c>
      <c r="C13" s="13">
        <v>800</v>
      </c>
      <c r="D13" s="2">
        <f>C13</f>
        <v>800</v>
      </c>
      <c r="E13" s="2">
        <f>-C13</f>
        <v>-800</v>
      </c>
      <c r="F13" s="11"/>
      <c r="G13" s="2"/>
      <c r="H13" s="2"/>
      <c r="I13" s="2"/>
      <c r="J13" s="2"/>
      <c r="K13" s="2"/>
      <c r="L13" s="2"/>
      <c r="M13" s="2"/>
      <c r="O13" s="59">
        <f t="shared" si="0"/>
        <v>0</v>
      </c>
    </row>
    <row r="14" spans="1:15" ht="15" customHeight="1" x14ac:dyDescent="0.35">
      <c r="A14" s="7" t="s">
        <v>28</v>
      </c>
      <c r="B14" s="13" t="s">
        <v>29</v>
      </c>
      <c r="C14" s="2"/>
      <c r="D14" s="2"/>
      <c r="E14" s="2"/>
      <c r="F14" s="11"/>
      <c r="G14" s="2"/>
      <c r="H14" s="2"/>
      <c r="I14" s="2"/>
      <c r="J14" s="2">
        <f>-E36</f>
        <v>-7248</v>
      </c>
      <c r="K14" s="2"/>
      <c r="L14" s="2">
        <f>-J14</f>
        <v>7248</v>
      </c>
      <c r="M14" s="2"/>
      <c r="O14" s="59">
        <f t="shared" si="0"/>
        <v>0</v>
      </c>
    </row>
    <row r="15" spans="1:15" ht="15" customHeight="1" x14ac:dyDescent="0.35">
      <c r="A15" s="7"/>
      <c r="B15" s="13" t="s">
        <v>30</v>
      </c>
      <c r="C15" s="2"/>
      <c r="D15" s="2"/>
      <c r="E15" s="2"/>
      <c r="F15" s="11"/>
      <c r="G15" s="2">
        <f>-G37</f>
        <v>-8516.4</v>
      </c>
      <c r="H15" s="2"/>
      <c r="I15" s="2"/>
      <c r="J15" s="2"/>
      <c r="K15" s="2"/>
      <c r="L15" s="2"/>
      <c r="M15" s="2">
        <f>-G15</f>
        <v>8516.4</v>
      </c>
      <c r="O15" s="59">
        <f t="shared" si="0"/>
        <v>0</v>
      </c>
    </row>
    <row r="16" spans="1:15" ht="15" customHeight="1" x14ac:dyDescent="0.35">
      <c r="A16" s="7"/>
      <c r="B16" s="13" t="s">
        <v>31</v>
      </c>
      <c r="C16" s="2"/>
      <c r="D16" s="2"/>
      <c r="E16" s="2"/>
      <c r="F16" s="11"/>
      <c r="G16" s="2"/>
      <c r="H16" s="2">
        <f>-H38</f>
        <v>-1021.9679999999998</v>
      </c>
      <c r="I16" s="2"/>
      <c r="J16" s="2"/>
      <c r="K16" s="2"/>
      <c r="L16" s="2"/>
      <c r="M16" s="2">
        <f>-H16</f>
        <v>1021.9679999999998</v>
      </c>
      <c r="O16" s="59">
        <f t="shared" si="0"/>
        <v>0</v>
      </c>
    </row>
    <row r="17" spans="1:15" ht="15" customHeight="1" x14ac:dyDescent="0.35">
      <c r="A17" s="7"/>
      <c r="B17" s="12" t="s">
        <v>32</v>
      </c>
      <c r="C17" s="12"/>
      <c r="D17" s="12"/>
      <c r="E17" s="12"/>
      <c r="F17" s="51"/>
      <c r="G17" s="12"/>
      <c r="H17" s="12"/>
      <c r="I17" s="12"/>
      <c r="J17" s="12"/>
      <c r="K17" s="12">
        <f>SUM(K10:K16)</f>
        <v>60400</v>
      </c>
      <c r="L17" s="12">
        <f>SUM(L10:L16)</f>
        <v>7248</v>
      </c>
      <c r="M17" s="12">
        <f>SUM(M10:M16)</f>
        <v>9538.3679999999986</v>
      </c>
      <c r="O17" s="59"/>
    </row>
    <row r="18" spans="1:15" ht="15" customHeight="1" x14ac:dyDescent="0.35">
      <c r="A18" s="7"/>
      <c r="B18" s="53" t="s">
        <v>33</v>
      </c>
      <c r="C18" s="53"/>
      <c r="D18" s="53">
        <f>SUM(D8:D16)</f>
        <v>800</v>
      </c>
      <c r="E18" s="53"/>
      <c r="F18" s="51"/>
      <c r="G18" s="53">
        <f>SUM(G8:G16)</f>
        <v>-8516.4</v>
      </c>
      <c r="H18" s="53">
        <f>SUM(H8:H16)</f>
        <v>-3121.9679999999998</v>
      </c>
      <c r="I18" s="53">
        <f>SUM(I8:I16)</f>
        <v>-5400</v>
      </c>
      <c r="J18" s="53">
        <f>SUM(J8:J16)</f>
        <v>-86448</v>
      </c>
      <c r="K18" s="53"/>
      <c r="L18" s="53"/>
      <c r="M18" s="53"/>
      <c r="O18" s="59"/>
    </row>
    <row r="19" spans="1:15" x14ac:dyDescent="0.35">
      <c r="A19" s="7"/>
      <c r="B19" s="14"/>
      <c r="C19" s="15"/>
      <c r="D19" s="15"/>
      <c r="E19" s="15"/>
      <c r="F19" s="11"/>
      <c r="G19" s="15"/>
      <c r="H19" s="15"/>
      <c r="I19" s="15"/>
      <c r="J19" s="15"/>
      <c r="K19" s="15"/>
      <c r="L19" s="15"/>
      <c r="M19" s="15"/>
      <c r="O19" s="59"/>
    </row>
    <row r="20" spans="1:15" x14ac:dyDescent="0.35">
      <c r="A20" s="7"/>
      <c r="B20" s="16" t="s">
        <v>34</v>
      </c>
      <c r="C20" s="1"/>
      <c r="D20" s="1"/>
      <c r="E20" s="1"/>
      <c r="F20" s="11"/>
      <c r="G20" s="1"/>
      <c r="H20" s="1"/>
      <c r="I20" s="1"/>
      <c r="J20" s="1"/>
      <c r="K20" s="1"/>
      <c r="L20" s="1"/>
      <c r="M20" s="1"/>
      <c r="O20" s="59"/>
    </row>
    <row r="21" spans="1:15" ht="15" customHeight="1" x14ac:dyDescent="0.35">
      <c r="A21" s="7" t="s">
        <v>35</v>
      </c>
      <c r="B21" s="2" t="s">
        <v>21</v>
      </c>
      <c r="C21" s="2"/>
      <c r="D21" s="2">
        <f>+D18</f>
        <v>800</v>
      </c>
      <c r="E21" s="2"/>
      <c r="F21" s="11"/>
      <c r="G21" s="2">
        <f>+G18</f>
        <v>-8516.4</v>
      </c>
      <c r="H21" s="2">
        <f>+H18</f>
        <v>-3121.9679999999998</v>
      </c>
      <c r="I21" s="2">
        <f>+I18</f>
        <v>-5400</v>
      </c>
      <c r="J21" s="2">
        <f>+J18</f>
        <v>-86448</v>
      </c>
      <c r="K21" s="2"/>
      <c r="L21" s="2"/>
      <c r="M21" s="2"/>
      <c r="O21" s="59"/>
    </row>
    <row r="22" spans="1:15" ht="15" customHeight="1" x14ac:dyDescent="0.35">
      <c r="A22" s="7"/>
      <c r="B22" s="13" t="s">
        <v>22</v>
      </c>
      <c r="C22" s="13">
        <f>+C$31</f>
        <v>55000</v>
      </c>
      <c r="D22" s="2">
        <f>-D21</f>
        <v>-800</v>
      </c>
      <c r="E22" s="2">
        <f>-(+C22-D21-I21)</f>
        <v>-59600</v>
      </c>
      <c r="F22" s="11"/>
      <c r="G22" s="2"/>
      <c r="H22" s="2"/>
      <c r="I22" s="2">
        <f>-I21</f>
        <v>5400</v>
      </c>
      <c r="J22" s="2"/>
      <c r="K22" s="2">
        <f>+C22</f>
        <v>55000</v>
      </c>
      <c r="L22" s="2"/>
      <c r="M22" s="2"/>
      <c r="O22" s="59">
        <f t="shared" si="0"/>
        <v>0</v>
      </c>
    </row>
    <row r="23" spans="1:15" ht="15" customHeight="1" x14ac:dyDescent="0.35">
      <c r="A23" s="7" t="s">
        <v>36</v>
      </c>
      <c r="B23" s="13" t="s">
        <v>26</v>
      </c>
      <c r="C23" s="13">
        <v>3100</v>
      </c>
      <c r="D23" s="2"/>
      <c r="E23" s="2"/>
      <c r="F23" s="11"/>
      <c r="G23" s="2"/>
      <c r="H23" s="2"/>
      <c r="I23" s="2">
        <f>-C23</f>
        <v>-3100</v>
      </c>
      <c r="J23" s="2"/>
      <c r="K23" s="2">
        <f>+C23</f>
        <v>3100</v>
      </c>
      <c r="L23" s="2"/>
      <c r="M23" s="2"/>
      <c r="O23" s="59">
        <f t="shared" si="0"/>
        <v>0</v>
      </c>
    </row>
    <row r="24" spans="1:15" ht="15" customHeight="1" x14ac:dyDescent="0.35">
      <c r="A24" s="7"/>
      <c r="B24" s="13" t="s">
        <v>27</v>
      </c>
      <c r="C24" s="13">
        <v>1400</v>
      </c>
      <c r="D24" s="2">
        <f>+C24</f>
        <v>1400</v>
      </c>
      <c r="E24" s="2">
        <f>-C24</f>
        <v>-1400</v>
      </c>
      <c r="F24" s="11"/>
      <c r="G24" s="2"/>
      <c r="H24" s="2"/>
      <c r="I24" s="2"/>
      <c r="J24" s="2"/>
      <c r="K24" s="2"/>
      <c r="L24" s="2"/>
      <c r="M24" s="2"/>
      <c r="O24" s="59">
        <f t="shared" si="0"/>
        <v>0</v>
      </c>
    </row>
    <row r="25" spans="1:15" ht="15" customHeight="1" x14ac:dyDescent="0.35">
      <c r="A25" s="7" t="s">
        <v>37</v>
      </c>
      <c r="B25" s="13" t="s">
        <v>29</v>
      </c>
      <c r="C25" s="2"/>
      <c r="D25" s="2"/>
      <c r="E25" s="2"/>
      <c r="F25" s="11"/>
      <c r="G25" s="2"/>
      <c r="H25" s="2"/>
      <c r="I25" s="2"/>
      <c r="J25" s="2">
        <f>-E41</f>
        <v>-6972</v>
      </c>
      <c r="K25" s="2"/>
      <c r="L25" s="2">
        <f>-J25</f>
        <v>6972</v>
      </c>
      <c r="M25" s="2"/>
      <c r="O25" s="59">
        <f t="shared" si="0"/>
        <v>0</v>
      </c>
    </row>
    <row r="26" spans="1:15" ht="15" customHeight="1" x14ac:dyDescent="0.35">
      <c r="A26" s="7"/>
      <c r="B26" s="13" t="s">
        <v>30</v>
      </c>
      <c r="C26" s="2"/>
      <c r="D26" s="2"/>
      <c r="E26" s="2"/>
      <c r="F26" s="11"/>
      <c r="G26" s="2">
        <f>-G42</f>
        <v>-8192.0999999999985</v>
      </c>
      <c r="H26" s="2"/>
      <c r="I26" s="2"/>
      <c r="J26" s="2"/>
      <c r="K26" s="2"/>
      <c r="L26" s="2"/>
      <c r="M26" s="2">
        <f>+G42</f>
        <v>8192.0999999999985</v>
      </c>
      <c r="O26" s="59">
        <f t="shared" si="0"/>
        <v>0</v>
      </c>
    </row>
    <row r="27" spans="1:15" ht="15" customHeight="1" x14ac:dyDescent="0.35">
      <c r="A27" s="7"/>
      <c r="B27" s="13" t="s">
        <v>31</v>
      </c>
      <c r="C27" s="2"/>
      <c r="D27" s="2"/>
      <c r="E27" s="2"/>
      <c r="F27" s="11"/>
      <c r="G27" s="2"/>
      <c r="H27" s="2">
        <f>-H43</f>
        <v>-983.05199999999991</v>
      </c>
      <c r="I27" s="2"/>
      <c r="J27" s="2"/>
      <c r="K27" s="2"/>
      <c r="L27" s="2"/>
      <c r="M27" s="2">
        <f>-H27</f>
        <v>983.05199999999991</v>
      </c>
      <c r="O27" s="59">
        <f t="shared" si="0"/>
        <v>0</v>
      </c>
    </row>
    <row r="28" spans="1:15" ht="15" customHeight="1" x14ac:dyDescent="0.35">
      <c r="A28" s="7"/>
      <c r="B28" s="12" t="s">
        <v>32</v>
      </c>
      <c r="C28" s="12"/>
      <c r="D28" s="12"/>
      <c r="E28" s="12"/>
      <c r="F28" s="51"/>
      <c r="G28" s="12"/>
      <c r="H28" s="12"/>
      <c r="I28" s="12"/>
      <c r="J28" s="12"/>
      <c r="K28" s="12">
        <f>SUM(K22:K27)</f>
        <v>58100</v>
      </c>
      <c r="L28" s="12">
        <f>SUM(L22:L27)</f>
        <v>6972</v>
      </c>
      <c r="M28" s="12">
        <f>SUM(M22:M27)</f>
        <v>9175.1519999999982</v>
      </c>
      <c r="O28" s="59"/>
    </row>
    <row r="29" spans="1:15" ht="15" customHeight="1" x14ac:dyDescent="0.35">
      <c r="A29" s="7"/>
      <c r="B29" s="53" t="s">
        <v>33</v>
      </c>
      <c r="C29" s="53"/>
      <c r="D29" s="53">
        <f>SUM(D21:D27)</f>
        <v>1400</v>
      </c>
      <c r="E29" s="53"/>
      <c r="F29" s="51"/>
      <c r="G29" s="53">
        <f>SUM(G21:G27)</f>
        <v>-16708.5</v>
      </c>
      <c r="H29" s="53">
        <f>SUM(H21:H27)</f>
        <v>-4105.0199999999995</v>
      </c>
      <c r="I29" s="53">
        <f>SUM(I21:I27)</f>
        <v>-3100</v>
      </c>
      <c r="J29" s="53">
        <f>SUM(J21:J27)</f>
        <v>-93420</v>
      </c>
      <c r="K29" s="53"/>
      <c r="L29" s="53"/>
      <c r="M29" s="53"/>
      <c r="O29" s="59"/>
    </row>
    <row r="30" spans="1:15" x14ac:dyDescent="0.35">
      <c r="A30" s="10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O30" s="10"/>
    </row>
    <row r="31" spans="1:15" hidden="1" x14ac:dyDescent="0.35">
      <c r="A31" s="10"/>
      <c r="B31" s="17" t="s">
        <v>38</v>
      </c>
      <c r="C31" s="18">
        <v>55000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O31" s="10"/>
    </row>
    <row r="32" spans="1:15" x14ac:dyDescent="0.35">
      <c r="A32" s="10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 x14ac:dyDescent="0.35">
      <c r="A33" s="10"/>
      <c r="B33" s="19"/>
      <c r="C33" s="19"/>
      <c r="D33" s="19"/>
      <c r="E33" s="19"/>
      <c r="F33" s="20"/>
      <c r="G33" s="58" t="s">
        <v>39</v>
      </c>
      <c r="H33" s="58"/>
      <c r="I33" s="58"/>
      <c r="L33" s="17"/>
      <c r="M33" s="17"/>
    </row>
    <row r="34" spans="1:13" x14ac:dyDescent="0.35">
      <c r="B34" s="21"/>
      <c r="C34" s="22" t="s">
        <v>40</v>
      </c>
      <c r="D34" s="22" t="s">
        <v>41</v>
      </c>
      <c r="E34" s="21" t="s">
        <v>42</v>
      </c>
      <c r="F34" s="21"/>
      <c r="G34" s="21">
        <v>2770</v>
      </c>
      <c r="H34" s="21">
        <v>2780</v>
      </c>
      <c r="I34" s="21">
        <v>2940</v>
      </c>
    </row>
    <row r="35" spans="1:13" x14ac:dyDescent="0.35">
      <c r="B35" s="23" t="str">
        <f>+B8</f>
        <v>Januar</v>
      </c>
      <c r="C35" s="24"/>
      <c r="D35" s="24"/>
      <c r="E35" s="8"/>
      <c r="G35" s="8"/>
      <c r="H35" s="8"/>
      <c r="I35" s="8"/>
    </row>
    <row r="36" spans="1:13" x14ac:dyDescent="0.35">
      <c r="B36" s="4" t="s">
        <v>43</v>
      </c>
      <c r="C36" s="25">
        <f>SUM(K10:K12)</f>
        <v>60400</v>
      </c>
      <c r="D36" s="26">
        <v>0.12</v>
      </c>
      <c r="E36" s="25">
        <f>+C36*D36</f>
        <v>7248</v>
      </c>
      <c r="I36" s="25">
        <f>ABS(E36)</f>
        <v>7248</v>
      </c>
    </row>
    <row r="37" spans="1:13" x14ac:dyDescent="0.35">
      <c r="B37" s="4" t="s">
        <v>44</v>
      </c>
      <c r="C37" s="25">
        <f>+C36</f>
        <v>60400</v>
      </c>
      <c r="D37" s="27">
        <v>0.14099999999999999</v>
      </c>
      <c r="E37" s="25">
        <f>+C37*D37</f>
        <v>8516.4</v>
      </c>
      <c r="G37" s="25">
        <f>+E37</f>
        <v>8516.4</v>
      </c>
      <c r="I37" s="25"/>
    </row>
    <row r="38" spans="1:13" x14ac:dyDescent="0.35">
      <c r="B38" s="4" t="s">
        <v>31</v>
      </c>
      <c r="C38" s="25">
        <f>+E36</f>
        <v>7248</v>
      </c>
      <c r="D38" s="27">
        <f>+D37</f>
        <v>0.14099999999999999</v>
      </c>
      <c r="E38" s="25">
        <f>+C38*D38</f>
        <v>1021.9679999999998</v>
      </c>
      <c r="H38" s="25">
        <f>+E38</f>
        <v>1021.9679999999998</v>
      </c>
      <c r="I38" s="25"/>
    </row>
    <row r="39" spans="1:13" x14ac:dyDescent="0.35">
      <c r="C39" s="25"/>
      <c r="D39" s="28"/>
      <c r="E39" s="25"/>
      <c r="I39" s="25"/>
    </row>
    <row r="40" spans="1:13" x14ac:dyDescent="0.35">
      <c r="B40" s="29"/>
      <c r="E40" s="25"/>
      <c r="I40" s="25"/>
    </row>
    <row r="41" spans="1:13" x14ac:dyDescent="0.35">
      <c r="B41" s="4" t="s">
        <v>43</v>
      </c>
      <c r="C41" s="25">
        <f>SUM(K22:K23)</f>
        <v>58100</v>
      </c>
      <c r="D41" s="26">
        <v>0.12</v>
      </c>
      <c r="E41" s="25">
        <f>+C41*D41</f>
        <v>6972</v>
      </c>
      <c r="I41" s="25">
        <f>ABS(E41)</f>
        <v>6972</v>
      </c>
    </row>
    <row r="42" spans="1:13" x14ac:dyDescent="0.35">
      <c r="B42" s="4" t="s">
        <v>46</v>
      </c>
      <c r="C42" s="25">
        <f>+C41</f>
        <v>58100</v>
      </c>
      <c r="D42" s="27">
        <f>+D37</f>
        <v>0.14099999999999999</v>
      </c>
      <c r="E42" s="25">
        <f>+C42*D42</f>
        <v>8192.0999999999985</v>
      </c>
      <c r="G42" s="25">
        <f>+E42</f>
        <v>8192.0999999999985</v>
      </c>
    </row>
    <row r="43" spans="1:13" x14ac:dyDescent="0.35">
      <c r="B43" s="4" t="s">
        <v>45</v>
      </c>
      <c r="C43" s="25">
        <f>+E41</f>
        <v>6972</v>
      </c>
      <c r="D43" s="27">
        <f>+D38</f>
        <v>0.14099999999999999</v>
      </c>
      <c r="E43" s="25">
        <f>+C43*D43</f>
        <v>983.05199999999991</v>
      </c>
      <c r="H43" s="25">
        <f>+E43</f>
        <v>983.05199999999991</v>
      </c>
    </row>
  </sheetData>
  <mergeCells count="4">
    <mergeCell ref="D4:E4"/>
    <mergeCell ref="G4:J4"/>
    <mergeCell ref="K4:M4"/>
    <mergeCell ref="G33:I33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3-12 Skjema</vt:lpstr>
      <vt:lpstr>3-12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2016-02-11T09:01:48Z</dcterms:created>
  <dcterms:modified xsi:type="dcterms:W3CDTF">2017-10-03T19:36:16Z</dcterms:modified>
</cp:coreProperties>
</file>